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tabRatio="649"/>
  </bookViews>
  <sheets>
    <sheet name="20年上半年专利创造情况" sheetId="1" r:id="rId1"/>
    <sheet name="2020年上半年全市专利权质押融资与贯标情况" sheetId="3" r:id="rId2"/>
  </sheets>
  <definedNames>
    <definedName name="_xlnm.Print_Area" localSheetId="1">'2020年上半年全市专利权质押融资与贯标情况'!$A$1:$G$13</definedName>
    <definedName name="_xlnm.Print_Area" localSheetId="0">'20年上半年专利创造情况'!$A$1:$P$13</definedName>
  </definedNames>
  <calcPr calcId="124519"/>
</workbook>
</file>

<file path=xl/calcChain.xml><?xml version="1.0" encoding="utf-8"?>
<calcChain xmlns="http://schemas.openxmlformats.org/spreadsheetml/2006/main">
  <c r="P12" i="1"/>
  <c r="N12"/>
  <c r="L12"/>
  <c r="H12"/>
  <c r="D12"/>
  <c r="N11"/>
  <c r="N9"/>
  <c r="N8"/>
  <c r="N7"/>
  <c r="N6"/>
  <c r="N5"/>
</calcChain>
</file>

<file path=xl/sharedStrings.xml><?xml version="1.0" encoding="utf-8"?>
<sst xmlns="http://schemas.openxmlformats.org/spreadsheetml/2006/main" count="50" uniqueCount="32">
  <si>
    <t>附件1</t>
  </si>
  <si>
    <t>区市</t>
  </si>
  <si>
    <t>发明专利申请量</t>
  </si>
  <si>
    <t>发明专利授权量</t>
  </si>
  <si>
    <t>有效发明专利拥有量</t>
  </si>
  <si>
    <t>PCT国际专利</t>
  </si>
  <si>
    <t>件数</t>
  </si>
  <si>
    <t>同比增
(%)</t>
  </si>
  <si>
    <t>年指导目标（件）</t>
  </si>
  <si>
    <t>目标完成情况（%）</t>
  </si>
  <si>
    <t>比2019年底增长（件）</t>
  </si>
  <si>
    <t>失效量（件）</t>
  </si>
  <si>
    <t>专利密度(件/万人）</t>
  </si>
  <si>
    <t>滕州市</t>
  </si>
  <si>
    <t>薛城区</t>
  </si>
  <si>
    <t>市中区</t>
  </si>
  <si>
    <t>山亭区</t>
  </si>
  <si>
    <t>峄城区</t>
  </si>
  <si>
    <t>台儿庄区</t>
  </si>
  <si>
    <t>高新区</t>
  </si>
  <si>
    <t>全市</t>
  </si>
  <si>
    <t>1、专利密度是反映自主创新活跃程度和发展潜力的重要指标。2、PCT专利是指通过专利合作条约途径向国外提出的专利申请，是反应地区外向型经济发展水平和地区国际技术竞争能力的重要指标</t>
  </si>
  <si>
    <t>附件2</t>
  </si>
  <si>
    <t>2020年上半年全市专利权质押融资与企业贯标情况</t>
  </si>
  <si>
    <t>区（市）</t>
  </si>
  <si>
    <t>质押融资金额(万元)</t>
  </si>
  <si>
    <t>获贯标认证企业（家）</t>
  </si>
  <si>
    <t>完成</t>
  </si>
  <si>
    <t>目标</t>
  </si>
  <si>
    <t>完成情况（%）</t>
  </si>
  <si>
    <t>枣庄高新区</t>
  </si>
  <si>
    <t>2020年上半年全市发明专利情况</t>
    <phoneticPr fontId="9" type="noConversion"/>
  </si>
</sst>
</file>

<file path=xl/styles.xml><?xml version="1.0" encoding="utf-8"?>
<styleSheet xmlns="http://schemas.openxmlformats.org/spreadsheetml/2006/main">
  <numFmts count="4">
    <numFmt numFmtId="176" formatCode="0_ "/>
    <numFmt numFmtId="177" formatCode="0.0_ "/>
    <numFmt numFmtId="178" formatCode="0.0%"/>
    <numFmt numFmtId="179" formatCode="0.00_ "/>
  </numFmts>
  <fonts count="14">
    <font>
      <sz val="11"/>
      <color theme="1"/>
      <name val="宋体"/>
      <charset val="134"/>
      <scheme val="minor"/>
    </font>
    <font>
      <sz val="16"/>
      <color theme="1"/>
      <name val="黑体"/>
      <charset val="134"/>
    </font>
    <font>
      <b/>
      <sz val="22"/>
      <color theme="1"/>
      <name val="宋体"/>
      <charset val="134"/>
      <scheme val="major"/>
    </font>
    <font>
      <sz val="12"/>
      <name val="仿宋"/>
      <charset val="134"/>
    </font>
    <font>
      <sz val="12"/>
      <name val="宋体"/>
      <charset val="134"/>
    </font>
    <font>
      <sz val="12"/>
      <color theme="1"/>
      <name val="仿宋"/>
      <charset val="134"/>
    </font>
    <font>
      <b/>
      <sz val="11"/>
      <color theme="1"/>
      <name val="宋体"/>
      <charset val="134"/>
      <scheme val="minor"/>
    </font>
    <font>
      <sz val="11"/>
      <color rgb="FFFF0000"/>
      <name val="宋体"/>
      <charset val="134"/>
      <scheme val="minor"/>
    </font>
    <font>
      <b/>
      <sz val="9"/>
      <name val="仿宋"/>
      <charset val="134"/>
    </font>
    <font>
      <sz val="9"/>
      <name val="宋体"/>
      <charset val="134"/>
      <scheme val="minor"/>
    </font>
    <font>
      <sz val="10"/>
      <color theme="1"/>
      <name val="宋体"/>
      <charset val="134"/>
      <scheme val="minor"/>
    </font>
    <font>
      <sz val="9"/>
      <color theme="1"/>
      <name val="宋体"/>
      <charset val="134"/>
      <scheme val="minor"/>
    </font>
    <font>
      <sz val="10"/>
      <name val="宋体"/>
      <family val="3"/>
      <charset val="134"/>
      <scheme val="minor"/>
    </font>
    <font>
      <sz val="10"/>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0">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3" fillId="0" borderId="2" xfId="0" applyFont="1" applyBorder="1" applyAlignment="1">
      <alignment horizontal="center" vertical="center"/>
    </xf>
    <xf numFmtId="0" fontId="4" fillId="0" borderId="2" xfId="0" applyFont="1" applyBorder="1" applyAlignment="1">
      <alignment horizontal="center" vertical="center"/>
    </xf>
    <xf numFmtId="0" fontId="6" fillId="0" borderId="0" xfId="0" applyFont="1" applyAlignment="1">
      <alignment horizontal="center" vertical="center" wrapText="1"/>
    </xf>
    <xf numFmtId="0" fontId="7" fillId="0" borderId="0" xfId="0" applyFont="1">
      <alignment vertical="center"/>
    </xf>
    <xf numFmtId="0" fontId="8" fillId="0" borderId="2" xfId="0" applyFont="1" applyBorder="1" applyAlignment="1">
      <alignment horizontal="center" vertical="center" wrapText="1"/>
    </xf>
    <xf numFmtId="0" fontId="9" fillId="0" borderId="2" xfId="0" applyFont="1" applyBorder="1" applyAlignment="1">
      <alignment horizontal="center" vertical="center"/>
    </xf>
    <xf numFmtId="179" fontId="11" fillId="0" borderId="0" xfId="0" applyNumberFormat="1" applyFont="1" applyBorder="1" applyAlignment="1">
      <alignment horizontal="center" vertical="center"/>
    </xf>
    <xf numFmtId="179" fontId="0" fillId="0" borderId="0" xfId="0" applyNumberFormat="1" applyAlignment="1">
      <alignment horizontal="center" vertical="center"/>
    </xf>
    <xf numFmtId="0" fontId="12" fillId="0" borderId="2" xfId="0" applyFont="1" applyBorder="1" applyAlignment="1">
      <alignment horizontal="center" vertical="center"/>
    </xf>
    <xf numFmtId="178" fontId="12" fillId="0" borderId="2" xfId="0" applyNumberFormat="1" applyFont="1" applyBorder="1" applyAlignment="1">
      <alignment horizontal="center" vertical="center"/>
    </xf>
    <xf numFmtId="0" fontId="12" fillId="0" borderId="2" xfId="0" applyNumberFormat="1" applyFont="1" applyBorder="1" applyAlignment="1">
      <alignment horizontal="center" vertical="center"/>
    </xf>
    <xf numFmtId="177" fontId="12" fillId="0" borderId="2"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3" fillId="0" borderId="2" xfId="0" applyNumberFormat="1" applyFont="1" applyBorder="1" applyAlignment="1">
      <alignment horizontal="center" vertical="center"/>
    </xf>
    <xf numFmtId="179" fontId="12" fillId="0" borderId="2" xfId="0" applyNumberFormat="1"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2" xfId="0" applyFont="1" applyBorder="1"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xf>
    <xf numFmtId="0" fontId="5" fillId="0" borderId="0" xfId="0" applyFont="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U13"/>
  <sheetViews>
    <sheetView tabSelected="1" topLeftCell="A4" workbookViewId="0">
      <selection activeCell="Y3" sqref="Y3"/>
    </sheetView>
  </sheetViews>
  <sheetFormatPr defaultColWidth="9" defaultRowHeight="13.5"/>
  <cols>
    <col min="1" max="2" width="5.875" customWidth="1"/>
    <col min="3" max="3" width="6.375" customWidth="1"/>
    <col min="4" max="4" width="5.875" style="6" customWidth="1"/>
    <col min="5" max="6" width="5.875" customWidth="1"/>
    <col min="7" max="7" width="6.25" customWidth="1"/>
    <col min="8" max="8" width="5.875" style="6" customWidth="1"/>
    <col min="9" max="9" width="6.375" customWidth="1"/>
    <col min="10" max="10" width="4.75" customWidth="1"/>
    <col min="11" max="11" width="5.875" customWidth="1"/>
    <col min="12" max="13" width="5.875" style="6" customWidth="1"/>
    <col min="14" max="14" width="5.875" customWidth="1"/>
    <col min="15" max="16" width="5.875" style="6" customWidth="1"/>
  </cols>
  <sheetData>
    <row r="1" spans="1:21" ht="38.25" customHeight="1">
      <c r="A1" s="22" t="s">
        <v>0</v>
      </c>
      <c r="B1" s="22"/>
      <c r="C1" s="22"/>
      <c r="D1" s="22"/>
      <c r="E1" s="22"/>
      <c r="F1" s="22"/>
      <c r="G1" s="22"/>
      <c r="H1" s="22"/>
      <c r="I1" s="22"/>
      <c r="J1" s="22"/>
      <c r="K1" s="22"/>
      <c r="L1" s="22"/>
      <c r="M1" s="22"/>
      <c r="N1" s="22"/>
      <c r="O1" s="22"/>
      <c r="P1" s="22"/>
    </row>
    <row r="2" spans="1:21" ht="90" customHeight="1">
      <c r="A2" s="23" t="s">
        <v>31</v>
      </c>
      <c r="B2" s="23"/>
      <c r="C2" s="23"/>
      <c r="D2" s="23"/>
      <c r="E2" s="23"/>
      <c r="F2" s="23"/>
      <c r="G2" s="23"/>
      <c r="H2" s="23"/>
      <c r="I2" s="23"/>
      <c r="J2" s="23"/>
      <c r="K2" s="23"/>
      <c r="L2" s="23"/>
      <c r="M2" s="23"/>
      <c r="N2" s="23"/>
      <c r="O2" s="23"/>
      <c r="P2" s="23"/>
    </row>
    <row r="3" spans="1:21" s="5" customFormat="1" ht="39.75" customHeight="1">
      <c r="A3" s="21" t="s">
        <v>1</v>
      </c>
      <c r="B3" s="24" t="s">
        <v>2</v>
      </c>
      <c r="C3" s="25"/>
      <c r="D3" s="25"/>
      <c r="E3" s="26"/>
      <c r="F3" s="24" t="s">
        <v>3</v>
      </c>
      <c r="G3" s="25"/>
      <c r="H3" s="25"/>
      <c r="I3" s="26"/>
      <c r="J3" s="24" t="s">
        <v>4</v>
      </c>
      <c r="K3" s="25"/>
      <c r="L3" s="25"/>
      <c r="M3" s="25"/>
      <c r="N3" s="25"/>
      <c r="O3" s="21" t="s">
        <v>5</v>
      </c>
      <c r="P3" s="21"/>
    </row>
    <row r="4" spans="1:21" s="5" customFormat="1" ht="45" customHeight="1">
      <c r="A4" s="21"/>
      <c r="B4" s="7" t="s">
        <v>6</v>
      </c>
      <c r="C4" s="7" t="s">
        <v>7</v>
      </c>
      <c r="D4" s="7" t="s">
        <v>8</v>
      </c>
      <c r="E4" s="7" t="s">
        <v>9</v>
      </c>
      <c r="F4" s="7" t="s">
        <v>6</v>
      </c>
      <c r="G4" s="7" t="s">
        <v>7</v>
      </c>
      <c r="H4" s="7" t="s">
        <v>8</v>
      </c>
      <c r="I4" s="7" t="s">
        <v>9</v>
      </c>
      <c r="J4" s="7" t="s">
        <v>6</v>
      </c>
      <c r="K4" s="7" t="s">
        <v>10</v>
      </c>
      <c r="L4" s="7" t="s">
        <v>8</v>
      </c>
      <c r="M4" s="7" t="s">
        <v>11</v>
      </c>
      <c r="N4" s="7" t="s">
        <v>12</v>
      </c>
      <c r="O4" s="7" t="s">
        <v>6</v>
      </c>
      <c r="P4" s="7" t="s">
        <v>8</v>
      </c>
    </row>
    <row r="5" spans="1:21" s="1" customFormat="1" ht="45" customHeight="1">
      <c r="A5" s="8" t="s">
        <v>13</v>
      </c>
      <c r="B5" s="11">
        <v>179</v>
      </c>
      <c r="C5" s="12">
        <v>-0.20100000000000001</v>
      </c>
      <c r="D5" s="13">
        <v>430</v>
      </c>
      <c r="E5" s="14">
        <v>41.6</v>
      </c>
      <c r="F5" s="11">
        <v>45</v>
      </c>
      <c r="G5" s="12">
        <v>7.0999999999999994E-2</v>
      </c>
      <c r="H5" s="15">
        <v>80</v>
      </c>
      <c r="I5" s="14">
        <v>56.3</v>
      </c>
      <c r="J5" s="11">
        <v>447</v>
      </c>
      <c r="K5" s="15">
        <v>24</v>
      </c>
      <c r="L5" s="16">
        <v>485</v>
      </c>
      <c r="M5" s="16">
        <v>-21</v>
      </c>
      <c r="N5" s="17">
        <f>J5/167.85</f>
        <v>2.66309204647006</v>
      </c>
      <c r="O5" s="11">
        <v>5</v>
      </c>
      <c r="P5" s="11">
        <v>3</v>
      </c>
      <c r="T5" s="9"/>
      <c r="U5" s="10"/>
    </row>
    <row r="6" spans="1:21" s="1" customFormat="1" ht="45" customHeight="1">
      <c r="A6" s="8" t="s">
        <v>14</v>
      </c>
      <c r="B6" s="11">
        <v>93</v>
      </c>
      <c r="C6" s="12">
        <v>-0.191</v>
      </c>
      <c r="D6" s="13">
        <v>205</v>
      </c>
      <c r="E6" s="14">
        <v>45.4</v>
      </c>
      <c r="F6" s="11">
        <v>17</v>
      </c>
      <c r="G6" s="12">
        <v>1.429</v>
      </c>
      <c r="H6" s="15">
        <v>20</v>
      </c>
      <c r="I6" s="14">
        <v>85</v>
      </c>
      <c r="J6" s="11">
        <v>211</v>
      </c>
      <c r="K6" s="15">
        <v>-5</v>
      </c>
      <c r="L6" s="15">
        <v>235</v>
      </c>
      <c r="M6" s="15">
        <v>-22</v>
      </c>
      <c r="N6" s="17">
        <f>J6/47.47</f>
        <v>4.44491257636402</v>
      </c>
      <c r="O6" s="11">
        <v>1</v>
      </c>
      <c r="P6" s="11">
        <v>1</v>
      </c>
      <c r="T6" s="9"/>
      <c r="U6" s="10"/>
    </row>
    <row r="7" spans="1:21" s="1" customFormat="1" ht="45" customHeight="1">
      <c r="A7" s="8" t="s">
        <v>15</v>
      </c>
      <c r="B7" s="11">
        <v>273</v>
      </c>
      <c r="C7" s="12">
        <v>0.26400000000000001</v>
      </c>
      <c r="D7" s="13">
        <v>425</v>
      </c>
      <c r="E7" s="14">
        <v>64.2</v>
      </c>
      <c r="F7" s="11">
        <v>14</v>
      </c>
      <c r="G7" s="12">
        <v>-0.36399999999999999</v>
      </c>
      <c r="H7" s="15">
        <v>45</v>
      </c>
      <c r="I7" s="14">
        <v>31.1</v>
      </c>
      <c r="J7" s="11">
        <v>252</v>
      </c>
      <c r="K7" s="15">
        <v>0</v>
      </c>
      <c r="L7" s="15">
        <v>285</v>
      </c>
      <c r="M7" s="15">
        <v>-14</v>
      </c>
      <c r="N7" s="17">
        <f>J7/50.97</f>
        <v>4.94408475573867</v>
      </c>
      <c r="O7" s="11">
        <v>5</v>
      </c>
      <c r="P7" s="11">
        <v>3</v>
      </c>
      <c r="T7" s="9"/>
      <c r="U7" s="10"/>
    </row>
    <row r="8" spans="1:21" s="1" customFormat="1" ht="45" customHeight="1">
      <c r="A8" s="8" t="s">
        <v>16</v>
      </c>
      <c r="B8" s="11">
        <v>23</v>
      </c>
      <c r="C8" s="12">
        <v>-0.66700000000000004</v>
      </c>
      <c r="D8" s="13">
        <v>150</v>
      </c>
      <c r="E8" s="14">
        <v>15.3</v>
      </c>
      <c r="F8" s="11">
        <v>7</v>
      </c>
      <c r="G8" s="12">
        <v>-0.41699999999999998</v>
      </c>
      <c r="H8" s="15">
        <v>30</v>
      </c>
      <c r="I8" s="14">
        <v>23.3</v>
      </c>
      <c r="J8" s="11">
        <v>113</v>
      </c>
      <c r="K8" s="15">
        <v>-4</v>
      </c>
      <c r="L8" s="15">
        <v>140</v>
      </c>
      <c r="M8" s="15">
        <v>-11</v>
      </c>
      <c r="N8" s="17">
        <f>J8/47.02</f>
        <v>2.4032326669502302</v>
      </c>
      <c r="O8" s="11">
        <v>0</v>
      </c>
      <c r="P8" s="11">
        <v>1</v>
      </c>
      <c r="T8" s="9"/>
      <c r="U8" s="10"/>
    </row>
    <row r="9" spans="1:21" s="1" customFormat="1" ht="45" customHeight="1">
      <c r="A9" s="8" t="s">
        <v>17</v>
      </c>
      <c r="B9" s="11">
        <v>55</v>
      </c>
      <c r="C9" s="12">
        <v>0.122</v>
      </c>
      <c r="D9" s="13">
        <v>145</v>
      </c>
      <c r="E9" s="14">
        <v>37.9</v>
      </c>
      <c r="F9" s="11">
        <v>11</v>
      </c>
      <c r="G9" s="12">
        <v>1.2</v>
      </c>
      <c r="H9" s="15">
        <v>20</v>
      </c>
      <c r="I9" s="14">
        <v>55</v>
      </c>
      <c r="J9" s="11">
        <v>92</v>
      </c>
      <c r="K9" s="15">
        <v>4</v>
      </c>
      <c r="L9" s="15">
        <v>105</v>
      </c>
      <c r="M9" s="15">
        <v>-7</v>
      </c>
      <c r="N9" s="17">
        <f>J9/38.79</f>
        <v>2.3717452951791702</v>
      </c>
      <c r="O9" s="11">
        <v>0</v>
      </c>
      <c r="P9" s="11">
        <v>1</v>
      </c>
      <c r="T9" s="9"/>
      <c r="U9" s="10"/>
    </row>
    <row r="10" spans="1:21" s="1" customFormat="1" ht="45" customHeight="1">
      <c r="A10" s="8" t="s">
        <v>18</v>
      </c>
      <c r="B10" s="11">
        <v>35</v>
      </c>
      <c r="C10" s="12">
        <v>-0.20499999999999999</v>
      </c>
      <c r="D10" s="13">
        <v>135</v>
      </c>
      <c r="E10" s="14">
        <v>25.9</v>
      </c>
      <c r="F10" s="11">
        <v>6</v>
      </c>
      <c r="G10" s="12">
        <v>0</v>
      </c>
      <c r="H10" s="15">
        <v>15</v>
      </c>
      <c r="I10" s="14">
        <v>40</v>
      </c>
      <c r="J10" s="11">
        <v>59</v>
      </c>
      <c r="K10" s="15">
        <v>4</v>
      </c>
      <c r="L10" s="15">
        <v>65</v>
      </c>
      <c r="M10" s="15">
        <v>-2</v>
      </c>
      <c r="N10" s="17">
        <v>1.84068549666772</v>
      </c>
      <c r="O10" s="11">
        <v>0</v>
      </c>
      <c r="P10" s="11">
        <v>1</v>
      </c>
      <c r="T10" s="9"/>
      <c r="U10" s="10"/>
    </row>
    <row r="11" spans="1:21" s="1" customFormat="1" ht="45" customHeight="1">
      <c r="A11" s="8" t="s">
        <v>19</v>
      </c>
      <c r="B11" s="11">
        <v>50</v>
      </c>
      <c r="C11" s="12">
        <v>-0.67500000000000004</v>
      </c>
      <c r="D11" s="13">
        <v>260</v>
      </c>
      <c r="E11" s="14">
        <v>19.2</v>
      </c>
      <c r="F11" s="11">
        <v>7</v>
      </c>
      <c r="G11" s="12">
        <v>-0.61099999999999999</v>
      </c>
      <c r="H11" s="15">
        <v>40</v>
      </c>
      <c r="I11" s="14">
        <v>17.5</v>
      </c>
      <c r="J11" s="11">
        <v>222</v>
      </c>
      <c r="K11" s="15">
        <v>20</v>
      </c>
      <c r="L11" s="15">
        <v>235</v>
      </c>
      <c r="M11" s="15">
        <v>13</v>
      </c>
      <c r="N11" s="17">
        <f>J11/8.42</f>
        <v>26.365795724465599</v>
      </c>
      <c r="O11" s="11">
        <v>6</v>
      </c>
      <c r="P11" s="11">
        <v>1</v>
      </c>
      <c r="T11" s="9"/>
      <c r="U11" s="10"/>
    </row>
    <row r="12" spans="1:21" s="1" customFormat="1" ht="45" customHeight="1">
      <c r="A12" s="8" t="s">
        <v>20</v>
      </c>
      <c r="B12" s="11">
        <v>708</v>
      </c>
      <c r="C12" s="12">
        <v>-0.187</v>
      </c>
      <c r="D12" s="13">
        <f t="shared" ref="D12" si="0">SUM(D5:D11)</f>
        <v>1750</v>
      </c>
      <c r="E12" s="14">
        <v>40.5</v>
      </c>
      <c r="F12" s="11">
        <v>107</v>
      </c>
      <c r="G12" s="12">
        <v>-4.4999999999999998E-2</v>
      </c>
      <c r="H12" s="15">
        <f t="shared" ref="H12" si="1">SUM(H5:H11)</f>
        <v>250</v>
      </c>
      <c r="I12" s="14">
        <v>42.8</v>
      </c>
      <c r="J12" s="11">
        <v>1396</v>
      </c>
      <c r="K12" s="15">
        <v>43</v>
      </c>
      <c r="L12" s="15">
        <f t="shared" ref="L12" si="2">SUM(L5:L11)</f>
        <v>1550</v>
      </c>
      <c r="M12" s="15">
        <v>-64</v>
      </c>
      <c r="N12" s="17">
        <f>J12/393.24</f>
        <v>3.5499949140473999</v>
      </c>
      <c r="O12" s="11">
        <v>17</v>
      </c>
      <c r="P12" s="11">
        <f t="shared" ref="P12" si="3">SUM(P5:P11)</f>
        <v>11</v>
      </c>
      <c r="T12" s="9"/>
      <c r="U12" s="10"/>
    </row>
    <row r="13" spans="1:21" ht="47.25" customHeight="1">
      <c r="A13" s="18" t="s">
        <v>21</v>
      </c>
      <c r="B13" s="19"/>
      <c r="C13" s="19"/>
      <c r="D13" s="19"/>
      <c r="E13" s="19"/>
      <c r="F13" s="19"/>
      <c r="G13" s="19"/>
      <c r="H13" s="19"/>
      <c r="I13" s="19"/>
      <c r="J13" s="19"/>
      <c r="K13" s="19"/>
      <c r="L13" s="19"/>
      <c r="M13" s="19"/>
      <c r="N13" s="19"/>
      <c r="O13" s="19"/>
      <c r="P13" s="20"/>
    </row>
  </sheetData>
  <mergeCells count="8">
    <mergeCell ref="A13:P13"/>
    <mergeCell ref="A3:A4"/>
    <mergeCell ref="A1:P1"/>
    <mergeCell ref="A2:P2"/>
    <mergeCell ref="B3:E3"/>
    <mergeCell ref="F3:I3"/>
    <mergeCell ref="J3:N3"/>
    <mergeCell ref="O3:P3"/>
  </mergeCells>
  <phoneticPr fontId="9" type="noConversion"/>
  <printOptions horizontalCentered="1"/>
  <pageMargins left="0.39370078740157483" right="0.39370078740157483" top="0.59055118110236227"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dimension ref="A1:G14"/>
  <sheetViews>
    <sheetView workbookViewId="0">
      <selection activeCell="B3" sqref="B3:D3"/>
    </sheetView>
  </sheetViews>
  <sheetFormatPr defaultColWidth="9" defaultRowHeight="13.5"/>
  <cols>
    <col min="1" max="1" width="11.125" style="2" customWidth="1"/>
    <col min="2" max="2" width="12.25" style="2" customWidth="1"/>
    <col min="3" max="3" width="10.375" style="2" customWidth="1"/>
    <col min="4" max="4" width="14.25" style="2" customWidth="1"/>
    <col min="5" max="5" width="11.25" style="2" customWidth="1"/>
    <col min="6" max="6" width="10.625" style="2" customWidth="1"/>
    <col min="7" max="7" width="16.875" style="2" customWidth="1"/>
  </cols>
  <sheetData>
    <row r="1" spans="1:7" ht="45" customHeight="1">
      <c r="A1" s="22" t="s">
        <v>22</v>
      </c>
      <c r="B1" s="22"/>
      <c r="C1" s="22"/>
      <c r="D1" s="22"/>
      <c r="E1" s="22"/>
      <c r="F1" s="22"/>
      <c r="G1" s="22"/>
    </row>
    <row r="2" spans="1:7" ht="90" customHeight="1">
      <c r="A2" s="27" t="s">
        <v>23</v>
      </c>
      <c r="B2" s="27"/>
      <c r="C2" s="27"/>
      <c r="D2" s="27"/>
      <c r="E2" s="27"/>
      <c r="F2" s="27"/>
      <c r="G2" s="27"/>
    </row>
    <row r="3" spans="1:7" s="1" customFormat="1" ht="45" customHeight="1">
      <c r="A3" s="28" t="s">
        <v>24</v>
      </c>
      <c r="B3" s="28" t="s">
        <v>25</v>
      </c>
      <c r="C3" s="28"/>
      <c r="D3" s="28"/>
      <c r="E3" s="28" t="s">
        <v>26</v>
      </c>
      <c r="F3" s="28"/>
      <c r="G3" s="28"/>
    </row>
    <row r="4" spans="1:7" s="1" customFormat="1" ht="45" customHeight="1">
      <c r="A4" s="28"/>
      <c r="B4" s="3" t="s">
        <v>27</v>
      </c>
      <c r="C4" s="3" t="s">
        <v>28</v>
      </c>
      <c r="D4" s="3" t="s">
        <v>29</v>
      </c>
      <c r="E4" s="3" t="s">
        <v>27</v>
      </c>
      <c r="F4" s="3" t="s">
        <v>28</v>
      </c>
      <c r="G4" s="3" t="s">
        <v>29</v>
      </c>
    </row>
    <row r="5" spans="1:7" s="1" customFormat="1" ht="45" customHeight="1">
      <c r="A5" s="3" t="s">
        <v>13</v>
      </c>
      <c r="B5" s="3">
        <v>3960</v>
      </c>
      <c r="C5" s="4">
        <v>3500</v>
      </c>
      <c r="D5" s="3">
        <v>113</v>
      </c>
      <c r="E5" s="3">
        <v>3</v>
      </c>
      <c r="F5" s="4">
        <v>3</v>
      </c>
      <c r="G5" s="3">
        <v>100</v>
      </c>
    </row>
    <row r="6" spans="1:7" s="1" customFormat="1" ht="45" customHeight="1">
      <c r="A6" s="3" t="s">
        <v>14</v>
      </c>
      <c r="B6" s="3">
        <v>0</v>
      </c>
      <c r="C6" s="4">
        <v>800</v>
      </c>
      <c r="D6" s="3">
        <v>0</v>
      </c>
      <c r="E6" s="3">
        <v>0</v>
      </c>
      <c r="F6" s="4">
        <v>1</v>
      </c>
      <c r="G6" s="3">
        <v>0</v>
      </c>
    </row>
    <row r="7" spans="1:7" s="1" customFormat="1" ht="45" customHeight="1">
      <c r="A7" s="3" t="s">
        <v>15</v>
      </c>
      <c r="B7" s="3">
        <v>0</v>
      </c>
      <c r="C7" s="4">
        <v>800</v>
      </c>
      <c r="D7" s="3">
        <v>0</v>
      </c>
      <c r="E7" s="3">
        <v>0</v>
      </c>
      <c r="F7" s="4">
        <v>1</v>
      </c>
      <c r="G7" s="3">
        <v>0</v>
      </c>
    </row>
    <row r="8" spans="1:7" s="1" customFormat="1" ht="45" customHeight="1">
      <c r="A8" s="3" t="s">
        <v>16</v>
      </c>
      <c r="B8" s="3">
        <v>1040</v>
      </c>
      <c r="C8" s="4">
        <v>800</v>
      </c>
      <c r="D8" s="3">
        <v>130</v>
      </c>
      <c r="E8" s="3">
        <v>0</v>
      </c>
      <c r="F8" s="4">
        <v>1</v>
      </c>
      <c r="G8" s="3">
        <v>0</v>
      </c>
    </row>
    <row r="9" spans="1:7" s="1" customFormat="1" ht="45" customHeight="1">
      <c r="A9" s="3" t="s">
        <v>17</v>
      </c>
      <c r="B9" s="3">
        <v>0</v>
      </c>
      <c r="C9" s="4">
        <v>800</v>
      </c>
      <c r="D9" s="3">
        <v>0</v>
      </c>
      <c r="E9" s="3">
        <v>0</v>
      </c>
      <c r="F9" s="4">
        <v>1</v>
      </c>
      <c r="G9" s="3">
        <v>0</v>
      </c>
    </row>
    <row r="10" spans="1:7" s="1" customFormat="1" ht="45" customHeight="1">
      <c r="A10" s="3" t="s">
        <v>18</v>
      </c>
      <c r="B10" s="3">
        <v>0</v>
      </c>
      <c r="C10" s="4">
        <v>800</v>
      </c>
      <c r="D10" s="3">
        <v>0</v>
      </c>
      <c r="E10" s="3">
        <v>0</v>
      </c>
      <c r="F10" s="4">
        <v>1</v>
      </c>
      <c r="G10" s="3">
        <v>0</v>
      </c>
    </row>
    <row r="11" spans="1:7" s="1" customFormat="1" ht="45" customHeight="1">
      <c r="A11" s="3" t="s">
        <v>30</v>
      </c>
      <c r="B11" s="3">
        <v>1000</v>
      </c>
      <c r="C11" s="4">
        <v>2500</v>
      </c>
      <c r="D11" s="3">
        <v>40</v>
      </c>
      <c r="E11" s="3">
        <v>3</v>
      </c>
      <c r="F11" s="4">
        <v>2</v>
      </c>
      <c r="G11" s="3">
        <v>150</v>
      </c>
    </row>
    <row r="12" spans="1:7" s="1" customFormat="1" ht="45" customHeight="1">
      <c r="A12" s="3" t="s">
        <v>20</v>
      </c>
      <c r="B12" s="3">
        <v>6000</v>
      </c>
      <c r="C12" s="4">
        <v>10000</v>
      </c>
      <c r="D12" s="3">
        <v>60</v>
      </c>
      <c r="E12" s="3">
        <v>6</v>
      </c>
      <c r="F12" s="4">
        <v>10</v>
      </c>
      <c r="G12" s="3">
        <v>60</v>
      </c>
    </row>
    <row r="13" spans="1:7" s="1" customFormat="1" ht="45" customHeight="1">
      <c r="A13" s="29"/>
      <c r="B13" s="29"/>
      <c r="C13" s="29"/>
      <c r="D13" s="29"/>
      <c r="E13" s="29"/>
      <c r="F13" s="29"/>
      <c r="G13" s="29"/>
    </row>
    <row r="14" spans="1:7" s="1" customFormat="1" ht="15" customHeight="1"/>
  </sheetData>
  <mergeCells count="6">
    <mergeCell ref="A1:G1"/>
    <mergeCell ref="A2:G2"/>
    <mergeCell ref="B3:D3"/>
    <mergeCell ref="E3:G3"/>
    <mergeCell ref="A13:G13"/>
    <mergeCell ref="A3:A4"/>
  </mergeCells>
  <phoneticPr fontId="9" type="noConversion"/>
  <printOptions horizontalCentered="1" verticalCentered="1"/>
  <pageMargins left="0.78680555555555598" right="0.78680555555555598" top="1.18055555555556" bottom="0.78680555555555598" header="0.59027777777777801" footer="0.5902777777777780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20年上半年专利创造情况</vt:lpstr>
      <vt:lpstr>2020年上半年全市专利权质押融资与贯标情况</vt:lpstr>
      <vt:lpstr>'2020年上半年全市专利权质押融资与贯标情况'!Print_Area</vt:lpstr>
      <vt:lpstr>'20年上半年专利创造情况'!Print_Area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cp:lastPrinted>2020-07-30T03:10:34Z</cp:lastPrinted>
  <dcterms:created xsi:type="dcterms:W3CDTF">2019-08-08T08:57:00Z</dcterms:created>
  <dcterms:modified xsi:type="dcterms:W3CDTF">2020-08-03T01:51:12Z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ies>
</file>